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 REPASSE 2017" sheetId="1" r:id="rId1"/>
  </sheets>
  <definedNames>
    <definedName name="Hf49820">#REF!</definedName>
  </definedNames>
  <calcPr fullCalcOnLoad="1"/>
</workbook>
</file>

<file path=xl/sharedStrings.xml><?xml version="1.0" encoding="utf-8"?>
<sst xmlns="http://schemas.openxmlformats.org/spreadsheetml/2006/main" count="36" uniqueCount="36">
  <si>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</si>
  <si>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</si>
  <si>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</si>
  <si>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</si>
  <si>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</si>
  <si>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</si>
  <si>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</si>
  <si>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</si>
  <si>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</si>
  <si>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</si>
  <si>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</si>
  <si>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TOTAL</t>
  </si>
  <si>
    <t xml:space="preserve"> JULHO</t>
  </si>
  <si>
    <t>CRÉDITO IPERON (FONTE-3240)</t>
  </si>
  <si>
    <t>Notas Explicativas:</t>
  </si>
  <si>
    <t>Fonte: SIAFEM e Extrato Bancário BB S A.</t>
  </si>
  <si>
    <t>COTAS COMPLEMENTARES</t>
  </si>
  <si>
    <t>REPASSE FOPAG 13º SAL.</t>
  </si>
  <si>
    <t>REPASSE FOPAG SUPL.</t>
  </si>
  <si>
    <t>SECRETARIA GERAL DE ADMINISTRAÇÃO - SGA</t>
  </si>
  <si>
    <t>TRIBUNAL DE CONTAS DO ESTADO DE RONDÔNIA</t>
  </si>
  <si>
    <t>DEPARTAMENTO DE FINANÇAS - DEFIN</t>
  </si>
  <si>
    <t>COTAS PREVISTAS (1)</t>
  </si>
  <si>
    <t>SALDO (3)</t>
  </si>
  <si>
    <t xml:space="preserve">           COTAS MENSAIS RECEBIDAS DO TESOURO ESTADUAL - 2017</t>
  </si>
  <si>
    <t>REPASSES MENSAIS RECEBIDOS DO IPERON PARA PAGAMENTO DE INATIVOS E PENSIONISTAS  -  2017</t>
  </si>
  <si>
    <t>COTAS RECEBIDAS (2)</t>
  </si>
  <si>
    <t>REPASSE FOPAG DO MÊS (4)</t>
  </si>
  <si>
    <t>SALDO (5)</t>
  </si>
  <si>
    <t xml:space="preserve">3 - Os valores dos créditos(fonte 3240) repassados pelo IPERON ao Tribunal de Contas de Rondônia mês a mês estão de acordo com o valor bruto da folha de pagamento dos inativos e pensionistas elaborada e informada ao instituto pela Divisão de Folha de Pagamento/SEGESP/TCE-RO. </t>
  </si>
  <si>
    <t>4 - O saldo das cotas positivos significa que ocorreu o recebimento a mais do previsto/arrecadado; o saldo das cotas negativos um recebimento a menor do previsto/arrecadado; e o saldo das cotas nulos significa que ocorreu o recebimento igual ao previsto/arrecadado.</t>
  </si>
  <si>
    <t>5 - O saldo dos repasses positivos significa que ocorreu o recebimento a mais do que foi informado/previsto; o saldo dos repasses negativos um recebimento a menor do que foi informado/previsto; e o saldo dos repasses nulos significa que ocorreu o recebimento igual ao informado/previsto.</t>
  </si>
  <si>
    <t>ORÇAMENTO TCE-RO (FONTE-0100)</t>
  </si>
  <si>
    <t>R$ Em milhares</t>
  </si>
  <si>
    <t>1 - Cronograma Anual de Cotas Mensais de Desembolso - Exercício 2017 estabelecido na Lei nº 3.970, de 28 de dezembro de 2016 - Lei Orçamentária Anual - LOA 2017.</t>
  </si>
  <si>
    <t>2 - Com fundamento  no  art.  13,  §4º  da  Lei 3.864/2016, de 21 de julho de 2016 - Lei de Diretrizes Orçamentárias - LDO 2017.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</si>
</sst>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_);_(@_)"/>
    <numFmt numFmtId="179" formatCode="_(&quot;R$&quot;* #,##0.000_);_(&quot;R$&quot;* \(#,##0.000\);_(&quot;R$&quot;* &quot;-&quot;??_);_(@_)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&quot;R$&quot;\ #,##0.00"/>
    <numFmt numFmtId="196" formatCode="#,##0.00_ ;\-#,##0.00\ "/>
    <numFmt numFmtId="197" formatCode="[$-416]dddd\,\ d&quot; de &quot;mmmm&quot; de &quot;yyyy"/>
    <numFmt numFmtId="198" formatCode="#,##0.00;[Red]#,##0.00"/>
    <numFmt numFmtId="199" formatCode="_-[$R$-416]\ * #,##0.00_-;\-[$R$-416]\ * #,##0.00_-;_-[$R$-416]\ * &quot;-&quot;??_-;_-@_-"/>
    <numFmt numFmtId="200" formatCode="&quot;R$&quot;\ #,##0.00;[Red]&quot;R$&quot;\ #,##0.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u val="singleAccounting"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1" fontId="5" fillId="0" borderId="0" xfId="62" applyFont="1" applyBorder="1" applyAlignment="1">
      <alignment/>
    </xf>
    <xf numFmtId="171" fontId="4" fillId="0" borderId="0" xfId="62" applyFont="1" applyBorder="1" applyAlignment="1">
      <alignment/>
    </xf>
    <xf numFmtId="0" fontId="9" fillId="0" borderId="0" xfId="0" applyFont="1" applyBorder="1" applyAlignment="1">
      <alignment/>
    </xf>
    <xf numFmtId="171" fontId="9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171" fontId="8" fillId="0" borderId="0" xfId="62" applyFont="1" applyBorder="1" applyAlignment="1">
      <alignment/>
    </xf>
    <xf numFmtId="171" fontId="9" fillId="0" borderId="0" xfId="62" applyFont="1" applyBorder="1" applyAlignment="1">
      <alignment/>
    </xf>
    <xf numFmtId="171" fontId="9" fillId="0" borderId="0" xfId="62" applyFont="1" applyBorder="1" applyAlignment="1">
      <alignment horizontal="left"/>
    </xf>
    <xf numFmtId="171" fontId="8" fillId="0" borderId="0" xfId="62" applyFont="1" applyBorder="1" applyAlignment="1">
      <alignment horizontal="center"/>
    </xf>
    <xf numFmtId="171" fontId="10" fillId="33" borderId="0" xfId="62" applyFont="1" applyFill="1" applyBorder="1" applyAlignment="1">
      <alignment horizontal="left"/>
    </xf>
    <xf numFmtId="171" fontId="9" fillId="33" borderId="0" xfId="62" applyFont="1" applyFill="1" applyBorder="1" applyAlignment="1">
      <alignment/>
    </xf>
    <xf numFmtId="0" fontId="8" fillId="0" borderId="0" xfId="0" applyFont="1" applyBorder="1" applyAlignment="1">
      <alignment/>
    </xf>
    <xf numFmtId="171" fontId="9" fillId="0" borderId="0" xfId="62" applyFont="1" applyBorder="1" applyAlignment="1">
      <alignment horizontal="center"/>
    </xf>
    <xf numFmtId="0" fontId="8" fillId="0" borderId="0" xfId="0" applyFont="1" applyBorder="1" applyAlignment="1">
      <alignment/>
    </xf>
    <xf numFmtId="171" fontId="8" fillId="33" borderId="0" xfId="62" applyFont="1" applyFill="1" applyBorder="1" applyAlignment="1">
      <alignment/>
    </xf>
    <xf numFmtId="171" fontId="8" fillId="0" borderId="0" xfId="62" applyFont="1" applyBorder="1" applyAlignment="1">
      <alignment horizontal="left"/>
    </xf>
    <xf numFmtId="0" fontId="15" fillId="0" borderId="0" xfId="0" applyFont="1" applyBorder="1" applyAlignment="1">
      <alignment/>
    </xf>
    <xf numFmtId="171" fontId="11" fillId="0" borderId="0" xfId="62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71" fontId="8" fillId="33" borderId="0" xfId="62" applyFont="1" applyFill="1" applyBorder="1" applyAlignment="1">
      <alignment horizontal="left"/>
    </xf>
    <xf numFmtId="171" fontId="8" fillId="0" borderId="0" xfId="62" applyFont="1" applyBorder="1" applyAlignment="1">
      <alignment horizontal="right"/>
    </xf>
    <xf numFmtId="171" fontId="15" fillId="0" borderId="0" xfId="62" applyFont="1" applyBorder="1" applyAlignment="1">
      <alignment/>
    </xf>
    <xf numFmtId="171" fontId="0" fillId="0" borderId="0" xfId="62" applyFont="1" applyAlignment="1">
      <alignment/>
    </xf>
    <xf numFmtId="171" fontId="0" fillId="33" borderId="0" xfId="62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200" fontId="8" fillId="0" borderId="11" xfId="62" applyNumberFormat="1" applyFont="1" applyBorder="1" applyAlignment="1">
      <alignment horizontal="right"/>
    </xf>
    <xf numFmtId="200" fontId="9" fillId="0" borderId="11" xfId="62" applyNumberFormat="1" applyFont="1" applyBorder="1" applyAlignment="1">
      <alignment horizontal="right"/>
    </xf>
    <xf numFmtId="0" fontId="14" fillId="35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7" fontId="14" fillId="35" borderId="12" xfId="0" applyNumberFormat="1" applyFont="1" applyFill="1" applyBorder="1" applyAlignment="1">
      <alignment horizontal="center" vertical="center"/>
    </xf>
    <xf numFmtId="200" fontId="8" fillId="35" borderId="11" xfId="62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200" fontId="8" fillId="35" borderId="11" xfId="47" applyNumberFormat="1" applyFont="1" applyFill="1" applyBorder="1" applyAlignment="1">
      <alignment horizontal="right"/>
    </xf>
    <xf numFmtId="200" fontId="8" fillId="0" borderId="12" xfId="62" applyNumberFormat="1" applyFont="1" applyFill="1" applyBorder="1" applyAlignment="1">
      <alignment horizontal="right" vertical="center"/>
    </xf>
    <xf numFmtId="200" fontId="9" fillId="0" borderId="11" xfId="62" applyNumberFormat="1" applyFont="1" applyBorder="1" applyAlignment="1">
      <alignment vertical="center"/>
    </xf>
    <xf numFmtId="200" fontId="8" fillId="35" borderId="11" xfId="47" applyNumberFormat="1" applyFont="1" applyFill="1" applyBorder="1" applyAlignment="1">
      <alignment vertical="center"/>
    </xf>
    <xf numFmtId="200" fontId="4" fillId="0" borderId="11" xfId="0" applyNumberFormat="1" applyFont="1" applyBorder="1" applyAlignment="1">
      <alignment horizontal="right"/>
    </xf>
    <xf numFmtId="200" fontId="8" fillId="0" borderId="12" xfId="62" applyNumberFormat="1" applyFont="1" applyFill="1" applyBorder="1" applyAlignment="1">
      <alignment horizontal="right"/>
    </xf>
    <xf numFmtId="200" fontId="51" fillId="0" borderId="11" xfId="0" applyNumberFormat="1" applyFont="1" applyBorder="1" applyAlignment="1">
      <alignment horizontal="right"/>
    </xf>
    <xf numFmtId="200" fontId="52" fillId="0" borderId="11" xfId="62" applyNumberFormat="1" applyFont="1" applyBorder="1" applyAlignment="1">
      <alignment horizontal="right"/>
    </xf>
    <xf numFmtId="0" fontId="8" fillId="34" borderId="14" xfId="0" applyFont="1" applyFill="1" applyBorder="1" applyAlignment="1">
      <alignment/>
    </xf>
    <xf numFmtId="200" fontId="5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171" fontId="13" fillId="0" borderId="0" xfId="62" applyFont="1" applyBorder="1" applyAlignment="1">
      <alignment horizontal="center"/>
    </xf>
    <xf numFmtId="171" fontId="12" fillId="0" borderId="0" xfId="62" applyFont="1" applyBorder="1" applyAlignment="1">
      <alignment horizontal="center"/>
    </xf>
    <xf numFmtId="171" fontId="11" fillId="0" borderId="0" xfId="62" applyFont="1" applyBorder="1" applyAlignment="1">
      <alignment horizontal="center"/>
    </xf>
    <xf numFmtId="171" fontId="8" fillId="0" borderId="0" xfId="62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4" fillId="36" borderId="15" xfId="0" applyFont="1" applyFill="1" applyBorder="1" applyAlignment="1">
      <alignment horizontal="center"/>
    </xf>
    <xf numFmtId="0" fontId="14" fillId="36" borderId="16" xfId="0" applyFont="1" applyFill="1" applyBorder="1" applyAlignment="1">
      <alignment horizontal="center"/>
    </xf>
    <xf numFmtId="0" fontId="14" fillId="36" borderId="17" xfId="0" applyFont="1" applyFill="1" applyBorder="1" applyAlignment="1">
      <alignment horizontal="center"/>
    </xf>
    <xf numFmtId="171" fontId="8" fillId="36" borderId="15" xfId="62" applyFont="1" applyFill="1" applyBorder="1" applyAlignment="1">
      <alignment horizontal="center"/>
    </xf>
    <xf numFmtId="171" fontId="8" fillId="36" borderId="16" xfId="62" applyFont="1" applyFill="1" applyBorder="1" applyAlignment="1">
      <alignment horizontal="center"/>
    </xf>
    <xf numFmtId="171" fontId="8" fillId="36" borderId="17" xfId="62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0</xdr:col>
      <xdr:colOff>1762125</xdr:colOff>
      <xdr:row>3</xdr:row>
      <xdr:rowOff>200025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showGridLines="0" tabSelected="1" zoomScalePageLayoutView="0" workbookViewId="0" topLeftCell="A7">
      <pane xSplit="23565" topLeftCell="N1" activePane="topLeft" state="split"/>
      <selection pane="topLeft" activeCell="G20" sqref="G20"/>
      <selection pane="topRight" activeCell="N4" sqref="N4"/>
    </sheetView>
  </sheetViews>
  <sheetFormatPr defaultColWidth="11.421875" defaultRowHeight="24.75" customHeight="1"/>
  <cols>
    <col min="1" max="1" width="32.140625" style="3" customWidth="1"/>
    <col min="2" max="2" width="17.421875" style="3" bestFit="1" customWidth="1"/>
    <col min="3" max="3" width="18.140625" style="3" bestFit="1" customWidth="1"/>
    <col min="4" max="4" width="17.421875" style="3" bestFit="1" customWidth="1"/>
    <col min="5" max="5" width="17.28125" style="3" customWidth="1"/>
    <col min="6" max="6" width="17.57421875" style="3" customWidth="1"/>
    <col min="7" max="7" width="18.00390625" style="3" customWidth="1"/>
    <col min="8" max="8" width="17.421875" style="3" customWidth="1"/>
    <col min="9" max="9" width="17.57421875" style="3" customWidth="1"/>
    <col min="10" max="10" width="16.00390625" style="3" customWidth="1"/>
    <col min="11" max="11" width="16.57421875" style="3" customWidth="1"/>
    <col min="12" max="12" width="18.00390625" style="3" bestFit="1" customWidth="1"/>
    <col min="13" max="13" width="17.28125" style="3" customWidth="1"/>
    <col min="14" max="14" width="18.8515625" style="3" bestFit="1" customWidth="1"/>
    <col min="15" max="15" width="5.8515625" style="3" customWidth="1"/>
    <col min="16" max="16" width="21.7109375" style="3" customWidth="1"/>
    <col min="17" max="17" width="16.421875" style="3" customWidth="1"/>
    <col min="18" max="16384" width="11.421875" style="3" customWidth="1"/>
  </cols>
  <sheetData>
    <row r="1" spans="1:14" ht="24.75" customHeight="1">
      <c r="A1" s="64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ht="14.25" customHeight="1">
      <c r="A2" s="67" t="s">
        <v>19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4" ht="21" customHeight="1">
      <c r="A3" s="67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1:14" ht="26.25" customHeight="1" thickBot="1">
      <c r="A4" s="27"/>
      <c r="B4" s="25"/>
      <c r="C4" s="25"/>
      <c r="D4" s="25"/>
      <c r="E4" s="26"/>
      <c r="F4" s="28"/>
      <c r="G4" s="30"/>
      <c r="H4" s="30"/>
      <c r="I4" s="30"/>
      <c r="J4" s="28"/>
      <c r="K4" s="29"/>
      <c r="L4" s="25"/>
      <c r="M4" s="25"/>
      <c r="N4" s="50" t="s">
        <v>33</v>
      </c>
    </row>
    <row r="5" spans="1:16" ht="30" customHeight="1" thickBot="1">
      <c r="A5" s="58" t="s">
        <v>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P5" s="23"/>
    </row>
    <row r="6" spans="1:22" ht="27.75" customHeight="1">
      <c r="A6" s="41" t="s">
        <v>32</v>
      </c>
      <c r="B6" s="35" t="s">
        <v>0</v>
      </c>
      <c r="C6" s="38" t="s">
        <v>1</v>
      </c>
      <c r="D6" s="38" t="s">
        <v>2</v>
      </c>
      <c r="E6" s="38" t="s">
        <v>3</v>
      </c>
      <c r="F6" s="38" t="s">
        <v>4</v>
      </c>
      <c r="G6" s="38" t="s">
        <v>5</v>
      </c>
      <c r="H6" s="38" t="s">
        <v>12</v>
      </c>
      <c r="I6" s="38" t="s">
        <v>6</v>
      </c>
      <c r="J6" s="38" t="s">
        <v>7</v>
      </c>
      <c r="K6" s="38" t="s">
        <v>8</v>
      </c>
      <c r="L6" s="38" t="s">
        <v>9</v>
      </c>
      <c r="M6" s="38" t="s">
        <v>10</v>
      </c>
      <c r="N6" s="38" t="s">
        <v>11</v>
      </c>
      <c r="O6" s="17"/>
      <c r="P6" s="22"/>
      <c r="Q6" s="17"/>
      <c r="R6" s="17"/>
      <c r="S6" s="17"/>
      <c r="T6" s="17"/>
      <c r="U6" s="17"/>
      <c r="V6" s="17"/>
    </row>
    <row r="7" spans="1:16" ht="27.75" customHeight="1">
      <c r="A7" s="36" t="s">
        <v>22</v>
      </c>
      <c r="B7" s="46">
        <v>10504140</v>
      </c>
      <c r="C7" s="46">
        <v>9974623</v>
      </c>
      <c r="D7" s="46">
        <v>8804760</v>
      </c>
      <c r="E7" s="46">
        <v>9383535</v>
      </c>
      <c r="F7" s="46">
        <v>10984400</v>
      </c>
      <c r="G7" s="46">
        <v>10479512</v>
      </c>
      <c r="H7" s="46">
        <v>10073138</v>
      </c>
      <c r="I7" s="46">
        <v>9802223</v>
      </c>
      <c r="J7" s="46">
        <v>9334277</v>
      </c>
      <c r="K7" s="46">
        <v>9506678</v>
      </c>
      <c r="L7" s="33">
        <v>10688856</v>
      </c>
      <c r="M7" s="47">
        <v>13607357</v>
      </c>
      <c r="N7" s="33">
        <f>SUM(B7:M7)</f>
        <v>123143499</v>
      </c>
      <c r="O7" s="4"/>
      <c r="P7" s="7"/>
    </row>
    <row r="8" spans="1:16" ht="27.75" customHeight="1">
      <c r="A8" s="36" t="s">
        <v>26</v>
      </c>
      <c r="B8" s="51">
        <v>16603624.94</v>
      </c>
      <c r="C8" s="34">
        <v>9910525.07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>
        <f>+B8+C8+D8+E8+F8+G8+H8+I8+J8+K8+L8+M8</f>
        <v>26514150.009999998</v>
      </c>
      <c r="O8" s="4"/>
      <c r="P8" s="7"/>
    </row>
    <row r="9" spans="1:16" ht="27.75" customHeight="1">
      <c r="A9" s="37" t="s">
        <v>16</v>
      </c>
      <c r="B9" s="48"/>
      <c r="C9" s="49"/>
      <c r="D9" s="34"/>
      <c r="E9" s="34"/>
      <c r="F9" s="34"/>
      <c r="G9" s="34"/>
      <c r="H9" s="34"/>
      <c r="I9" s="34"/>
      <c r="J9" s="34"/>
      <c r="K9" s="34"/>
      <c r="L9" s="34"/>
      <c r="M9" s="34"/>
      <c r="N9" s="34">
        <f>+C9+D9+E9+F9+G9+H9+I9+J9+K9+L9+M9</f>
        <v>0</v>
      </c>
      <c r="O9" s="4"/>
      <c r="P9" s="7"/>
    </row>
    <row r="10" spans="1:16" ht="27.75" customHeight="1">
      <c r="A10" s="31" t="s">
        <v>23</v>
      </c>
      <c r="B10" s="42">
        <f>B7-B8-B9</f>
        <v>-6099484.9399999995</v>
      </c>
      <c r="C10" s="42">
        <f aca="true" t="shared" si="0" ref="C10:L10">C7-C8-C9</f>
        <v>64097.9299999997</v>
      </c>
      <c r="D10" s="42">
        <f t="shared" si="0"/>
        <v>8804760</v>
      </c>
      <c r="E10" s="42">
        <f t="shared" si="0"/>
        <v>9383535</v>
      </c>
      <c r="F10" s="42">
        <f t="shared" si="0"/>
        <v>10984400</v>
      </c>
      <c r="G10" s="42">
        <f t="shared" si="0"/>
        <v>10479512</v>
      </c>
      <c r="H10" s="42">
        <f t="shared" si="0"/>
        <v>10073138</v>
      </c>
      <c r="I10" s="42">
        <f t="shared" si="0"/>
        <v>9802223</v>
      </c>
      <c r="J10" s="42">
        <f t="shared" si="0"/>
        <v>9334277</v>
      </c>
      <c r="K10" s="42">
        <f t="shared" si="0"/>
        <v>9506678</v>
      </c>
      <c r="L10" s="42">
        <f t="shared" si="0"/>
        <v>10688856</v>
      </c>
      <c r="M10" s="42">
        <f>M7-M8-M9</f>
        <v>13607357</v>
      </c>
      <c r="N10" s="39">
        <f>N7-N8-N9</f>
        <v>96629348.99000001</v>
      </c>
      <c r="O10" s="4"/>
      <c r="P10" s="7"/>
    </row>
    <row r="11" spans="1:16" ht="27.75" customHeight="1">
      <c r="A11" s="1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"/>
      <c r="P11" s="7"/>
    </row>
    <row r="12" spans="15:16" ht="27.75" customHeight="1" thickBot="1">
      <c r="O12" s="4"/>
      <c r="P12" s="7"/>
    </row>
    <row r="13" spans="1:16" ht="27.75" customHeight="1" thickBot="1">
      <c r="A13" s="61" t="s">
        <v>25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/>
      <c r="O13" s="4"/>
      <c r="P13" s="7"/>
    </row>
    <row r="14" spans="1:15" ht="27.75" customHeight="1">
      <c r="A14" s="40" t="s">
        <v>13</v>
      </c>
      <c r="B14" s="43">
        <v>1491036</v>
      </c>
      <c r="C14" s="43">
        <v>1415872</v>
      </c>
      <c r="D14" s="43">
        <v>1249813</v>
      </c>
      <c r="E14" s="43">
        <v>1331969</v>
      </c>
      <c r="F14" s="43">
        <v>1559208</v>
      </c>
      <c r="G14" s="43">
        <v>1487540</v>
      </c>
      <c r="H14" s="43">
        <v>1429856</v>
      </c>
      <c r="I14" s="43">
        <v>1391401</v>
      </c>
      <c r="J14" s="43">
        <v>1324977</v>
      </c>
      <c r="K14" s="43">
        <v>1349449</v>
      </c>
      <c r="L14" s="43">
        <v>1517256</v>
      </c>
      <c r="M14" s="43">
        <v>1931529</v>
      </c>
      <c r="N14" s="43">
        <f>SUM(B14:M14)</f>
        <v>17479906</v>
      </c>
      <c r="O14" s="4"/>
    </row>
    <row r="15" spans="1:16" ht="27.75" customHeight="1">
      <c r="A15" s="36" t="s">
        <v>27</v>
      </c>
      <c r="B15" s="44">
        <v>1292333.82</v>
      </c>
      <c r="C15" s="44">
        <v>1301642.49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>
        <f>SUM(B15:M15)</f>
        <v>2593976.31</v>
      </c>
      <c r="O15" s="4"/>
      <c r="P15" s="7"/>
    </row>
    <row r="16" spans="1:16" ht="27.75" customHeight="1">
      <c r="A16" s="36" t="s">
        <v>17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>
        <f>SUM(B16:M16)</f>
        <v>0</v>
      </c>
      <c r="O16" s="4"/>
      <c r="P16" s="7"/>
    </row>
    <row r="17" spans="1:17" ht="27.75" customHeight="1">
      <c r="A17" s="36" t="s">
        <v>18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>
        <f>+G17</f>
        <v>0</v>
      </c>
      <c r="O17" s="4"/>
      <c r="P17" s="7"/>
      <c r="Q17" s="5"/>
    </row>
    <row r="18" spans="1:17" ht="26.25" customHeight="1">
      <c r="A18" s="31" t="s">
        <v>28</v>
      </c>
      <c r="B18" s="45">
        <f aca="true" t="shared" si="1" ref="B18:H18">B14-B15-B16-B17</f>
        <v>198702.17999999993</v>
      </c>
      <c r="C18" s="45">
        <f t="shared" si="1"/>
        <v>114229.51000000001</v>
      </c>
      <c r="D18" s="45">
        <f t="shared" si="1"/>
        <v>1249813</v>
      </c>
      <c r="E18" s="45">
        <f t="shared" si="1"/>
        <v>1331969</v>
      </c>
      <c r="F18" s="45">
        <f t="shared" si="1"/>
        <v>1559208</v>
      </c>
      <c r="G18" s="45">
        <f>G14-G15-G16-G17</f>
        <v>1487540</v>
      </c>
      <c r="H18" s="45">
        <f t="shared" si="1"/>
        <v>1429856</v>
      </c>
      <c r="I18" s="45">
        <f aca="true" t="shared" si="2" ref="I18:N18">I14-I15-I16-I17</f>
        <v>1391401</v>
      </c>
      <c r="J18" s="45">
        <f t="shared" si="2"/>
        <v>1324977</v>
      </c>
      <c r="K18" s="45">
        <f t="shared" si="2"/>
        <v>1349449</v>
      </c>
      <c r="L18" s="45">
        <f t="shared" si="2"/>
        <v>1517256</v>
      </c>
      <c r="M18" s="45">
        <f t="shared" si="2"/>
        <v>1931529</v>
      </c>
      <c r="N18" s="45">
        <f t="shared" si="2"/>
        <v>14885929.69</v>
      </c>
      <c r="O18" s="4"/>
      <c r="P18" s="7"/>
      <c r="Q18" s="5"/>
    </row>
    <row r="19" spans="1:17" ht="27.75" customHeight="1">
      <c r="A19" s="32" t="s">
        <v>15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0"/>
      <c r="N19" s="21"/>
      <c r="O19" s="4"/>
      <c r="P19" s="7"/>
      <c r="Q19" s="5"/>
    </row>
    <row r="20" spans="1:16" ht="24.75" customHeight="1">
      <c r="A20" s="12"/>
      <c r="B20" s="6"/>
      <c r="C20" s="7"/>
      <c r="D20" s="55"/>
      <c r="E20" s="55"/>
      <c r="F20" s="7"/>
      <c r="G20" s="7"/>
      <c r="H20" s="7"/>
      <c r="I20" s="7"/>
      <c r="J20" s="7"/>
      <c r="M20" s="6"/>
      <c r="N20" s="7"/>
      <c r="P20" s="4"/>
    </row>
    <row r="21" spans="1:16" ht="24.75" customHeight="1">
      <c r="A21" s="12" t="s">
        <v>14</v>
      </c>
      <c r="B21" s="56"/>
      <c r="C21" s="56"/>
      <c r="D21" s="9"/>
      <c r="E21" s="18"/>
      <c r="F21" s="7"/>
      <c r="G21" s="7"/>
      <c r="M21" s="6"/>
      <c r="N21" s="7"/>
      <c r="P21" s="4"/>
    </row>
    <row r="22" spans="1:16" ht="28.5" customHeight="1">
      <c r="A22" s="57" t="s">
        <v>34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P22" s="4"/>
    </row>
    <row r="23" spans="1:16" ht="28.5" customHeight="1">
      <c r="A23" s="57" t="s">
        <v>35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P23" s="4"/>
    </row>
    <row r="24" spans="1:17" ht="24.75" customHeight="1">
      <c r="A24" s="57" t="s">
        <v>29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Q24" s="4"/>
    </row>
    <row r="25" spans="1:16" ht="24.75" customHeight="1">
      <c r="A25" s="52" t="s">
        <v>30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P25" s="4"/>
    </row>
    <row r="26" spans="1:14" ht="24.75" customHeight="1">
      <c r="A26" s="52" t="s">
        <v>31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ht="24.75" customHeight="1">
      <c r="A27" s="14"/>
      <c r="B27" s="7"/>
      <c r="C27" s="7"/>
      <c r="D27" s="6"/>
      <c r="E27" s="6"/>
      <c r="F27" s="15"/>
      <c r="G27" s="7"/>
      <c r="H27" s="6"/>
      <c r="I27" s="6"/>
      <c r="J27" s="7"/>
      <c r="K27" s="15"/>
      <c r="M27" s="4"/>
      <c r="N27" s="7"/>
    </row>
    <row r="28" spans="2:14" ht="24.75" customHeight="1">
      <c r="B28" s="7"/>
      <c r="D28" s="15"/>
      <c r="E28" s="7"/>
      <c r="F28" s="15"/>
      <c r="G28" s="7"/>
      <c r="H28" s="15"/>
      <c r="I28" s="6"/>
      <c r="J28" s="7"/>
      <c r="K28" s="15"/>
      <c r="M28" s="4"/>
      <c r="N28" s="8"/>
    </row>
    <row r="29" spans="1:14" ht="24.75" customHeight="1">
      <c r="A29" s="6"/>
      <c r="B29" s="5"/>
      <c r="D29" s="15"/>
      <c r="E29" s="15"/>
      <c r="F29" s="15"/>
      <c r="G29" s="7"/>
      <c r="H29" s="15"/>
      <c r="I29" s="6"/>
      <c r="J29" s="7"/>
      <c r="K29" s="11"/>
      <c r="L29" s="8"/>
      <c r="M29" s="9"/>
      <c r="N29" s="13"/>
    </row>
    <row r="30" spans="1:14" ht="24.75" customHeight="1">
      <c r="A30" s="7"/>
      <c r="B30" s="24"/>
      <c r="C30" s="10"/>
      <c r="D30" s="7"/>
      <c r="E30" s="7"/>
      <c r="F30" s="7">
        <v>9962541.66</v>
      </c>
      <c r="G30" s="7"/>
      <c r="H30" s="7"/>
      <c r="I30" s="7"/>
      <c r="J30" s="7"/>
      <c r="K30" s="7"/>
      <c r="L30" s="6"/>
      <c r="M30" s="6"/>
      <c r="N30" s="6"/>
    </row>
    <row r="31" spans="1:13" ht="24.75" customHeight="1">
      <c r="A31" s="2"/>
      <c r="B31" s="2"/>
      <c r="C31" s="1"/>
      <c r="D31" s="1"/>
      <c r="E31" s="54"/>
      <c r="F31" s="54"/>
      <c r="G31" s="54"/>
      <c r="H31" s="54"/>
      <c r="I31" s="7"/>
      <c r="J31" s="7"/>
      <c r="K31" s="7"/>
      <c r="L31" s="7"/>
      <c r="M31" s="7"/>
    </row>
    <row r="32" spans="1:14" ht="24.75" customHeight="1">
      <c r="A32" s="2"/>
      <c r="B32" s="2"/>
      <c r="C32" s="2"/>
      <c r="D32" s="2"/>
      <c r="E32" s="53"/>
      <c r="F32" s="53"/>
      <c r="G32" s="53"/>
      <c r="H32" s="53"/>
      <c r="L32" s="12"/>
      <c r="M32" s="4"/>
      <c r="N32" s="4"/>
    </row>
    <row r="33" spans="1:15" ht="24.75" customHeight="1">
      <c r="A33" s="7"/>
      <c r="H33" s="7"/>
      <c r="N33" s="4"/>
      <c r="O33" s="4"/>
    </row>
    <row r="34" spans="1:14" ht="24.75" customHeight="1">
      <c r="A34" s="7"/>
      <c r="H34" s="7"/>
      <c r="N34" s="4"/>
    </row>
    <row r="35" spans="1:8" ht="24.75" customHeight="1">
      <c r="A35" s="7"/>
      <c r="H35" s="7"/>
    </row>
    <row r="36" spans="1:8" ht="24.75" customHeight="1">
      <c r="A36" s="7"/>
      <c r="H36" s="7"/>
    </row>
    <row r="37" spans="1:8" ht="24.75" customHeight="1">
      <c r="A37" s="7"/>
      <c r="H37" s="7"/>
    </row>
    <row r="38" spans="1:8" ht="24.75" customHeight="1">
      <c r="A38" s="7"/>
      <c r="H38" s="7"/>
    </row>
    <row r="39" spans="1:8" ht="24.75" customHeight="1">
      <c r="A39" s="7"/>
      <c r="H39" s="7"/>
    </row>
    <row r="40" spans="1:8" ht="24.75" customHeight="1">
      <c r="A40" s="7"/>
      <c r="H40" s="7"/>
    </row>
    <row r="41" spans="1:8" ht="24.75" customHeight="1">
      <c r="A41" s="7"/>
      <c r="H41" s="7"/>
    </row>
    <row r="42" spans="1:8" ht="24.75" customHeight="1">
      <c r="A42" s="7"/>
      <c r="H42" s="7"/>
    </row>
    <row r="43" spans="1:8" ht="24.75" customHeight="1">
      <c r="A43" s="7"/>
      <c r="H43" s="7"/>
    </row>
    <row r="44" ht="24.75" customHeight="1">
      <c r="H44" s="7"/>
    </row>
    <row r="45" ht="24.75" customHeight="1">
      <c r="H45" s="7"/>
    </row>
    <row r="46" ht="24.75" customHeight="1">
      <c r="H46" s="7"/>
    </row>
    <row r="47" ht="24.75" customHeight="1">
      <c r="H47" s="7"/>
    </row>
    <row r="48" ht="24.75" customHeight="1">
      <c r="H48" s="7"/>
    </row>
    <row r="49" ht="24.75" customHeight="1">
      <c r="H49" s="7"/>
    </row>
    <row r="50" ht="24.75" customHeight="1">
      <c r="H50" s="7"/>
    </row>
    <row r="51" ht="24.75" customHeight="1">
      <c r="H51" s="7"/>
    </row>
    <row r="52" ht="24.75" customHeight="1">
      <c r="H52" s="7"/>
    </row>
    <row r="53" ht="24.75" customHeight="1">
      <c r="H53" s="7"/>
    </row>
    <row r="54" ht="24.75" customHeight="1">
      <c r="H54" s="7"/>
    </row>
    <row r="55" ht="24.75" customHeight="1">
      <c r="H55" s="7"/>
    </row>
    <row r="56" ht="24.75" customHeight="1">
      <c r="H56" s="7"/>
    </row>
    <row r="57" spans="6:8" ht="24.75" customHeight="1">
      <c r="F57" s="7"/>
      <c r="H57" s="6"/>
    </row>
    <row r="58" spans="6:8" ht="24.75" customHeight="1">
      <c r="F58" s="7"/>
      <c r="H58" s="7"/>
    </row>
    <row r="59" spans="6:8" ht="24.75" customHeight="1">
      <c r="F59" s="7"/>
      <c r="H59" s="7"/>
    </row>
    <row r="60" spans="6:8" ht="24.75" customHeight="1">
      <c r="F60" s="7"/>
      <c r="H60" s="7"/>
    </row>
    <row r="61" spans="6:8" ht="24.75" customHeight="1">
      <c r="F61" s="7"/>
      <c r="H61" s="7"/>
    </row>
    <row r="62" ht="24.75" customHeight="1">
      <c r="H62" s="7"/>
    </row>
  </sheetData>
  <sheetProtection/>
  <mergeCells count="14">
    <mergeCell ref="A5:N5"/>
    <mergeCell ref="A13:N13"/>
    <mergeCell ref="A1:N1"/>
    <mergeCell ref="A2:N2"/>
    <mergeCell ref="A3:N3"/>
    <mergeCell ref="A25:N25"/>
    <mergeCell ref="A23:N23"/>
    <mergeCell ref="A26:N26"/>
    <mergeCell ref="E32:H32"/>
    <mergeCell ref="E31:H31"/>
    <mergeCell ref="D20:E20"/>
    <mergeCell ref="B21:C21"/>
    <mergeCell ref="A22:N22"/>
    <mergeCell ref="A24:N24"/>
  </mergeCells>
  <printOptions horizontalCentered="1"/>
  <pageMargins left="0.3937007874015748" right="0.3937007874015748" top="0.1968503937007874" bottom="0.1968503937007874" header="0.31496062992125984" footer="0.31496062992125984"/>
  <pageSetup fitToHeight="0" fitToWidth="1" horizontalDpi="600" verticalDpi="600" orientation="landscape" paperSize="9" scale="54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Divisão de Contabilidade - DICO</dc:creator>
  <cp:keywords/>
  <dc:description/>
  <cp:lastModifiedBy>DALVA RÉGIA CORRÊA LOPES</cp:lastModifiedBy>
  <cp:lastPrinted>2016-11-29T17:44:57Z</cp:lastPrinted>
  <dcterms:created xsi:type="dcterms:W3CDTF">1998-01-06T16:14:35Z</dcterms:created>
  <dcterms:modified xsi:type="dcterms:W3CDTF">2017-03-07T14:46:08Z</dcterms:modified>
  <cp:category/>
  <cp:version/>
  <cp:contentType/>
  <cp:contentStatus/>
</cp:coreProperties>
</file>